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476B3DC0-2627-486B-AC38-6EFC075EC84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ORJ 10" sheetId="1" r:id="rId1"/>
  </sheets>
  <definedNames>
    <definedName name="_xlnm.Print_Titles" localSheetId="0">'ORJ 10'!$1:$1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L35" i="1" l="1"/>
  <c r="L36" i="1" s="1"/>
  <c r="K35" i="1"/>
  <c r="K36" i="1" s="1"/>
  <c r="J35" i="1"/>
  <c r="I35" i="1"/>
  <c r="H35" i="1"/>
  <c r="H36" i="1" s="1"/>
  <c r="L29" i="1"/>
  <c r="K29" i="1"/>
  <c r="J29" i="1"/>
  <c r="J36" i="1" s="1"/>
  <c r="I29" i="1"/>
  <c r="H29" i="1"/>
  <c r="L11" i="1"/>
  <c r="K11" i="1"/>
  <c r="K12" i="1" s="1"/>
  <c r="J11" i="1"/>
  <c r="I11" i="1"/>
  <c r="H11" i="1"/>
  <c r="L6" i="1"/>
  <c r="L39" i="1" s="1"/>
  <c r="K6" i="1"/>
  <c r="J6" i="1"/>
  <c r="J12" i="1" s="1"/>
  <c r="I6" i="1"/>
  <c r="I39" i="1" s="1"/>
  <c r="H6" i="1"/>
  <c r="H39" i="1" l="1"/>
  <c r="I36" i="1"/>
  <c r="K38" i="1"/>
  <c r="K39" i="1"/>
  <c r="L12" i="1"/>
  <c r="L38" i="1" s="1"/>
  <c r="J39" i="1"/>
  <c r="J38" i="1"/>
  <c r="H12" i="1"/>
  <c r="H38" i="1" s="1"/>
  <c r="I12" i="1"/>
  <c r="I38" i="1" s="1"/>
</calcChain>
</file>

<file path=xl/sharedStrings.xml><?xml version="1.0" encoding="utf-8"?>
<sst xmlns="http://schemas.openxmlformats.org/spreadsheetml/2006/main" count="66" uniqueCount="45">
  <si>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</si>
  <si>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</si>
  <si>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</si>
  <si>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</si>
  <si>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</si>
  <si>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</si>
  <si>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</si>
  <si>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</si>
  <si>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</si>
  <si>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</si>
  <si>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</si>
  <si>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</si>
  <si>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</si>
  <si>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</si>
  <si>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</si>
  <si>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</si>
  <si>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Ostatní neinv. přijaté transf. ze SR</t>
  </si>
  <si>
    <t>Transf.na výkon činnosti ORP v oblasti sociál.-práv.ochrany dětí</t>
  </si>
  <si>
    <t>Neinv.přijaté transfery od krajů</t>
  </si>
  <si>
    <t>Běžné příjmy</t>
  </si>
  <si>
    <t>Ostatní inv.přijaté transfery ze SR</t>
  </si>
  <si>
    <t>NPO - 1.6.1 - IT vybavení stavebních úřadů - program č. Z1716 - INV</t>
  </si>
  <si>
    <t>Kapitálové příjmy</t>
  </si>
  <si>
    <t>Příjmy 10 - Odbor informačních technologií</t>
  </si>
  <si>
    <t>Odměny za užití počítač.programů</t>
  </si>
  <si>
    <t>Činnost místní správy</t>
  </si>
  <si>
    <t>Podlimitní technické zhodnocení</t>
  </si>
  <si>
    <t>Prádlo, oděv a obuv</t>
  </si>
  <si>
    <t>Drobný dlouhod. HM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</si>
  <si>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</si>
  <si>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</si>
  <si>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</si>
  <si>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</si>
  <si>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</si>
  <si>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</si>
  <si>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</si>
  <si>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</si>
  <si>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Účastnické popl.na konference</t>
  </si>
  <si>
    <t>Běžné výdaje</t>
  </si>
  <si>
    <t>Stavby</t>
  </si>
  <si>
    <t>ICT</t>
  </si>
  <si>
    <t>Kapitálové výdaje</t>
  </si>
  <si>
    <t>Výdaje 10 - Odbor informačních technologií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</si>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</sst>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Normal="100" workbookViewId="0">
      <pane ySplit="1" topLeftCell="A2" activePane="bottomLeft" state="frozen"/>
      <selection activeCell="E108" sqref="E108"/>
      <selection pane="bottomLeft" activeCell="J17" sqref="J17"/>
    </sheetView>
  </sheetViews>
  <sheetFormatPr defaultColWidth="3.7109375" defaultRowHeight="12.75" x14ac:dyDescent="0.2"/>
  <cols>
    <col min="1" max="1" width="3.7109375" style="7"/>
    <col min="2" max="3" width="5" style="7" customWidth="1"/>
    <col min="4" max="4" width="9.5703125" style="7" customWidth="1"/>
    <col min="5" max="7" width="6.5703125" style="7" customWidth="1"/>
    <col min="8" max="8" width="12.85546875" style="8" customWidth="1"/>
    <col min="9" max="9" width="13.140625" style="8" customWidth="1"/>
    <col min="10" max="10" width="10.85546875" style="8" customWidth="1"/>
    <col min="11" max="11" width="12.42578125" style="8" customWidth="1"/>
    <col min="12" max="12" width="12.140625" style="8" customWidth="1"/>
    <col min="13" max="13" width="44.140625" style="10" customWidth="1"/>
    <col min="14" max="14" width="33.140625" style="10" customWidth="1"/>
    <col min="15" max="15" width="33.42578125" style="10" customWidth="1"/>
    <col min="16" max="16" width="28.140625" style="10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9"/>
    </row>
    <row r="3" spans="1:16" x14ac:dyDescent="0.2">
      <c r="A3" s="11">
        <v>10</v>
      </c>
      <c r="B3" s="11"/>
      <c r="C3" s="11">
        <v>4116</v>
      </c>
      <c r="D3" s="11"/>
      <c r="E3" s="11"/>
      <c r="F3" s="11"/>
      <c r="G3" s="11">
        <v>13024</v>
      </c>
      <c r="H3" s="12">
        <v>150</v>
      </c>
      <c r="I3" s="12">
        <v>310</v>
      </c>
      <c r="J3" s="9"/>
      <c r="K3" s="12"/>
      <c r="L3" s="13"/>
      <c r="M3" s="14" t="s">
        <v>16</v>
      </c>
      <c r="N3" s="14"/>
      <c r="O3" s="14"/>
      <c r="P3" s="14" t="s">
        <v>17</v>
      </c>
    </row>
    <row r="4" spans="1:16" x14ac:dyDescent="0.2">
      <c r="A4" s="11">
        <v>10</v>
      </c>
      <c r="B4" s="11"/>
      <c r="C4" s="11">
        <v>4122</v>
      </c>
      <c r="D4" s="11"/>
      <c r="E4" s="11"/>
      <c r="F4" s="11"/>
      <c r="G4" s="11"/>
      <c r="H4" s="12"/>
      <c r="I4" s="12">
        <v>40</v>
      </c>
      <c r="J4" s="9"/>
      <c r="K4" s="12"/>
      <c r="L4" s="13"/>
      <c r="M4" s="14" t="s">
        <v>18</v>
      </c>
      <c r="N4" s="14"/>
      <c r="O4" s="14"/>
      <c r="P4" s="14"/>
    </row>
    <row r="5" spans="1:16" x14ac:dyDescent="0.2">
      <c r="J5" s="9"/>
    </row>
    <row r="6" spans="1:16" x14ac:dyDescent="0.2">
      <c r="A6" s="1" t="s">
        <v>19</v>
      </c>
      <c r="B6" s="1"/>
      <c r="C6" s="1"/>
      <c r="D6" s="1"/>
      <c r="E6" s="1"/>
      <c r="F6" s="1"/>
      <c r="G6" s="1"/>
      <c r="H6" s="15">
        <f>SUM(H2:H5)</f>
        <v>150</v>
      </c>
      <c r="I6" s="15">
        <f t="shared" ref="I6:L6" si="0">SUM(I2:I5)</f>
        <v>350</v>
      </c>
      <c r="J6" s="15">
        <f t="shared" si="0"/>
        <v>0</v>
      </c>
      <c r="K6" s="15">
        <f t="shared" si="0"/>
        <v>0</v>
      </c>
      <c r="L6" s="15">
        <f t="shared" si="0"/>
        <v>0</v>
      </c>
      <c r="M6" s="16"/>
      <c r="N6" s="16"/>
      <c r="O6" s="16"/>
      <c r="P6" s="16"/>
    </row>
    <row r="7" spans="1:16" x14ac:dyDescent="0.2">
      <c r="J7" s="9"/>
    </row>
    <row r="8" spans="1:16" x14ac:dyDescent="0.2">
      <c r="A8" s="11">
        <v>10</v>
      </c>
      <c r="B8" s="11"/>
      <c r="C8" s="11">
        <v>4216</v>
      </c>
      <c r="D8" s="11"/>
      <c r="E8" s="11">
        <v>170</v>
      </c>
      <c r="F8" s="11">
        <v>1</v>
      </c>
      <c r="G8" s="11">
        <v>17526</v>
      </c>
      <c r="H8" s="12"/>
      <c r="I8" s="12">
        <v>105.66464999999999</v>
      </c>
      <c r="J8" s="9"/>
      <c r="K8" s="12"/>
      <c r="L8" s="13"/>
      <c r="M8" s="14" t="s">
        <v>20</v>
      </c>
      <c r="N8" s="14"/>
      <c r="O8" s="14"/>
      <c r="P8" s="14" t="s">
        <v>21</v>
      </c>
    </row>
    <row r="9" spans="1:16" x14ac:dyDescent="0.2">
      <c r="A9" s="11">
        <v>10</v>
      </c>
      <c r="B9" s="11"/>
      <c r="C9" s="11">
        <v>4216</v>
      </c>
      <c r="D9" s="11"/>
      <c r="E9" s="11">
        <v>170</v>
      </c>
      <c r="F9" s="11">
        <v>5</v>
      </c>
      <c r="G9" s="11">
        <v>17526</v>
      </c>
      <c r="H9" s="12"/>
      <c r="I9" s="12">
        <v>503.16500000000002</v>
      </c>
      <c r="J9" s="9"/>
      <c r="K9" s="12"/>
      <c r="L9" s="13"/>
      <c r="M9" s="14" t="s">
        <v>20</v>
      </c>
      <c r="N9" s="14"/>
      <c r="O9" s="14"/>
      <c r="P9" s="14" t="s">
        <v>21</v>
      </c>
    </row>
    <row r="10" spans="1:16" x14ac:dyDescent="0.2">
      <c r="J10" s="9"/>
    </row>
    <row r="11" spans="1:16" x14ac:dyDescent="0.2">
      <c r="A11" s="1" t="s">
        <v>22</v>
      </c>
      <c r="B11" s="1"/>
      <c r="C11" s="1"/>
      <c r="D11" s="1"/>
      <c r="E11" s="1"/>
      <c r="F11" s="1"/>
      <c r="G11" s="1"/>
      <c r="H11" s="15">
        <f>SUM(H7:H10)</f>
        <v>0</v>
      </c>
      <c r="I11" s="15">
        <f t="shared" ref="I11:L11" si="1">SUM(I7:I10)</f>
        <v>608.82965000000002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6"/>
      <c r="N11" s="16"/>
      <c r="O11" s="16"/>
      <c r="P11" s="16"/>
    </row>
    <row r="12" spans="1:16" x14ac:dyDescent="0.2">
      <c r="A12" s="1" t="s">
        <v>23</v>
      </c>
      <c r="B12" s="1"/>
      <c r="C12" s="1"/>
      <c r="D12" s="1"/>
      <c r="E12" s="1"/>
      <c r="F12" s="1"/>
      <c r="G12" s="1"/>
      <c r="H12" s="15">
        <f>SUM(H11,H6)</f>
        <v>150</v>
      </c>
      <c r="I12" s="15">
        <f t="shared" ref="I12:L12" si="2">SUM(I11,I6)</f>
        <v>958.82965000000002</v>
      </c>
      <c r="J12" s="15">
        <f t="shared" si="2"/>
        <v>0</v>
      </c>
      <c r="K12" s="15">
        <f t="shared" si="2"/>
        <v>0</v>
      </c>
      <c r="L12" s="15">
        <f t="shared" si="2"/>
        <v>0</v>
      </c>
      <c r="M12" s="16"/>
      <c r="N12" s="16"/>
      <c r="O12" s="16"/>
      <c r="P12" s="16"/>
    </row>
    <row r="13" spans="1:16" x14ac:dyDescent="0.2">
      <c r="J13" s="9"/>
    </row>
    <row r="14" spans="1:16" x14ac:dyDescent="0.2">
      <c r="A14" s="11">
        <v>10</v>
      </c>
      <c r="B14" s="11">
        <v>6171</v>
      </c>
      <c r="C14" s="11">
        <v>5042</v>
      </c>
      <c r="D14" s="11"/>
      <c r="E14" s="11"/>
      <c r="F14" s="11"/>
      <c r="G14" s="11"/>
      <c r="H14" s="12">
        <v>192.83286000000001</v>
      </c>
      <c r="I14" s="12">
        <v>41.603430000000003</v>
      </c>
      <c r="J14" s="9">
        <v>50</v>
      </c>
      <c r="K14" s="12">
        <v>50</v>
      </c>
      <c r="L14" s="13"/>
      <c r="M14" s="14" t="s">
        <v>24</v>
      </c>
      <c r="N14" s="14"/>
      <c r="O14" s="14" t="s">
        <v>25</v>
      </c>
      <c r="P14" s="14"/>
    </row>
    <row r="15" spans="1:16" x14ac:dyDescent="0.2">
      <c r="A15" s="11">
        <v>10</v>
      </c>
      <c r="B15" s="11">
        <v>6171</v>
      </c>
      <c r="C15" s="11">
        <v>5123</v>
      </c>
      <c r="D15" s="11"/>
      <c r="E15" s="11"/>
      <c r="F15" s="11"/>
      <c r="G15" s="11"/>
      <c r="H15" s="12">
        <v>37.928660000000001</v>
      </c>
      <c r="I15" s="12">
        <v>26.06945</v>
      </c>
      <c r="J15" s="9">
        <v>250</v>
      </c>
      <c r="K15" s="12">
        <v>51</v>
      </c>
      <c r="L15" s="13">
        <v>31.62698</v>
      </c>
      <c r="M15" s="14" t="s">
        <v>26</v>
      </c>
      <c r="N15" s="14"/>
      <c r="O15" s="14" t="s">
        <v>25</v>
      </c>
      <c r="P15" s="14"/>
    </row>
    <row r="16" spans="1:16" x14ac:dyDescent="0.2">
      <c r="A16" s="11">
        <v>10</v>
      </c>
      <c r="B16" s="11">
        <v>6171</v>
      </c>
      <c r="C16" s="11">
        <v>5134</v>
      </c>
      <c r="D16" s="11"/>
      <c r="E16" s="11"/>
      <c r="F16" s="11"/>
      <c r="G16" s="11"/>
      <c r="H16" s="12">
        <v>4.5620000000000003</v>
      </c>
      <c r="I16" s="12"/>
      <c r="J16" s="9"/>
      <c r="K16" s="12"/>
      <c r="L16" s="13"/>
      <c r="M16" s="14" t="s">
        <v>27</v>
      </c>
      <c r="N16" s="14"/>
      <c r="O16" s="14" t="s">
        <v>25</v>
      </c>
      <c r="P16" s="14"/>
    </row>
    <row r="17" spans="1:16" x14ac:dyDescent="0.2">
      <c r="A17" s="11">
        <v>10</v>
      </c>
      <c r="B17" s="11">
        <v>6171</v>
      </c>
      <c r="C17" s="11">
        <v>5137</v>
      </c>
      <c r="D17" s="11"/>
      <c r="E17" s="11"/>
      <c r="F17" s="11"/>
      <c r="G17" s="11"/>
      <c r="H17" s="12">
        <v>1546.8253999999999</v>
      </c>
      <c r="I17" s="12">
        <v>969.24937</v>
      </c>
      <c r="J17" s="17">
        <f>2250-300</f>
        <v>1950</v>
      </c>
      <c r="K17" s="12">
        <v>1750</v>
      </c>
      <c r="L17" s="13">
        <v>884.42319999999995</v>
      </c>
      <c r="M17" s="14" t="s">
        <v>28</v>
      </c>
      <c r="N17" s="14"/>
      <c r="O17" s="14" t="s">
        <v>25</v>
      </c>
      <c r="P17" s="14"/>
    </row>
    <row r="18" spans="1:16" x14ac:dyDescent="0.2">
      <c r="A18" s="11">
        <v>10</v>
      </c>
      <c r="B18" s="11">
        <v>6171</v>
      </c>
      <c r="C18" s="11">
        <v>5139</v>
      </c>
      <c r="D18" s="11"/>
      <c r="E18" s="11"/>
      <c r="F18" s="11"/>
      <c r="G18" s="11"/>
      <c r="H18" s="12">
        <v>704.73537999999996</v>
      </c>
      <c r="I18" s="12">
        <v>211.59857</v>
      </c>
      <c r="J18" s="9">
        <v>1200</v>
      </c>
      <c r="K18" s="12">
        <v>670</v>
      </c>
      <c r="L18" s="13">
        <v>64.098680000000002</v>
      </c>
      <c r="M18" s="14" t="s">
        <v>29</v>
      </c>
      <c r="N18" s="14"/>
      <c r="O18" s="14" t="s">
        <v>25</v>
      </c>
      <c r="P18" s="14"/>
    </row>
    <row r="19" spans="1:16" x14ac:dyDescent="0.2">
      <c r="A19" s="11">
        <v>10</v>
      </c>
      <c r="B19" s="11">
        <v>6171</v>
      </c>
      <c r="C19" s="11">
        <v>5162</v>
      </c>
      <c r="D19" s="11"/>
      <c r="E19" s="11"/>
      <c r="F19" s="11"/>
      <c r="G19" s="11"/>
      <c r="H19" s="12">
        <v>134.673</v>
      </c>
      <c r="I19" s="12">
        <v>160.083</v>
      </c>
      <c r="J19" s="9">
        <v>180</v>
      </c>
      <c r="K19" s="12">
        <v>180</v>
      </c>
      <c r="L19" s="13">
        <v>79.86</v>
      </c>
      <c r="M19" s="14" t="s">
        <v>30</v>
      </c>
      <c r="N19" s="14"/>
      <c r="O19" s="14" t="s">
        <v>25</v>
      </c>
      <c r="P19" s="14"/>
    </row>
    <row r="20" spans="1:16" x14ac:dyDescent="0.2">
      <c r="A20" s="11">
        <v>10</v>
      </c>
      <c r="B20" s="11">
        <v>6171</v>
      </c>
      <c r="C20" s="11">
        <v>5164</v>
      </c>
      <c r="D20" s="11"/>
      <c r="E20" s="11"/>
      <c r="F20" s="11"/>
      <c r="G20" s="11"/>
      <c r="H20" s="12">
        <v>422.95164</v>
      </c>
      <c r="I20" s="12">
        <v>555.62400000000002</v>
      </c>
      <c r="J20" s="9">
        <v>860</v>
      </c>
      <c r="K20" s="12">
        <v>860</v>
      </c>
      <c r="L20" s="13">
        <v>326.26281999999998</v>
      </c>
      <c r="M20" s="14" t="s">
        <v>31</v>
      </c>
      <c r="N20" s="14"/>
      <c r="O20" s="14" t="s">
        <v>25</v>
      </c>
      <c r="P20" s="14"/>
    </row>
    <row r="21" spans="1:16" x14ac:dyDescent="0.2">
      <c r="A21" s="11">
        <v>10</v>
      </c>
      <c r="B21" s="11">
        <v>6171</v>
      </c>
      <c r="C21" s="11">
        <v>5167</v>
      </c>
      <c r="D21" s="11"/>
      <c r="E21" s="11"/>
      <c r="F21" s="11"/>
      <c r="G21" s="11"/>
      <c r="H21" s="12">
        <v>40.292999999999999</v>
      </c>
      <c r="I21" s="12">
        <v>167.51032000000001</v>
      </c>
      <c r="J21" s="9">
        <v>300</v>
      </c>
      <c r="K21" s="12">
        <v>300</v>
      </c>
      <c r="L21" s="13">
        <v>33.880000000000003</v>
      </c>
      <c r="M21" s="14" t="s">
        <v>32</v>
      </c>
      <c r="N21" s="14"/>
      <c r="O21" s="14" t="s">
        <v>25</v>
      </c>
      <c r="P21" s="14"/>
    </row>
    <row r="22" spans="1:16" x14ac:dyDescent="0.2">
      <c r="A22" s="11">
        <v>10</v>
      </c>
      <c r="B22" s="11">
        <v>6171</v>
      </c>
      <c r="C22" s="11">
        <v>5168</v>
      </c>
      <c r="D22" s="11"/>
      <c r="E22" s="11"/>
      <c r="F22" s="11"/>
      <c r="G22" s="11"/>
      <c r="H22" s="12">
        <v>13402.086149999999</v>
      </c>
      <c r="I22" s="12">
        <v>14177.38076</v>
      </c>
      <c r="J22" s="9">
        <v>12914</v>
      </c>
      <c r="K22" s="12">
        <v>15249</v>
      </c>
      <c r="L22" s="13">
        <v>6094.7187299999996</v>
      </c>
      <c r="M22" s="14" t="s">
        <v>33</v>
      </c>
      <c r="N22" s="14"/>
      <c r="O22" s="14" t="s">
        <v>25</v>
      </c>
      <c r="P22" s="14"/>
    </row>
    <row r="23" spans="1:16" x14ac:dyDescent="0.2">
      <c r="A23" s="11">
        <v>10</v>
      </c>
      <c r="B23" s="11">
        <v>6171</v>
      </c>
      <c r="C23" s="11">
        <v>5168</v>
      </c>
      <c r="D23" s="11"/>
      <c r="E23" s="11"/>
      <c r="F23" s="11"/>
      <c r="G23" s="11">
        <v>13024</v>
      </c>
      <c r="H23" s="12">
        <v>150</v>
      </c>
      <c r="I23" s="12">
        <v>310</v>
      </c>
      <c r="J23" s="9"/>
      <c r="K23" s="12"/>
      <c r="L23" s="13"/>
      <c r="M23" s="14" t="s">
        <v>33</v>
      </c>
      <c r="N23" s="14"/>
      <c r="O23" s="14" t="s">
        <v>25</v>
      </c>
      <c r="P23" s="14" t="s">
        <v>17</v>
      </c>
    </row>
    <row r="24" spans="1:16" x14ac:dyDescent="0.2">
      <c r="A24" s="11">
        <v>10</v>
      </c>
      <c r="B24" s="11">
        <v>6171</v>
      </c>
      <c r="C24" s="11">
        <v>5169</v>
      </c>
      <c r="D24" s="11"/>
      <c r="E24" s="11"/>
      <c r="F24" s="11"/>
      <c r="G24" s="11"/>
      <c r="H24" s="12">
        <v>1.879</v>
      </c>
      <c r="I24" s="12">
        <v>12.063000000000001</v>
      </c>
      <c r="J24" s="9">
        <v>15</v>
      </c>
      <c r="K24" s="12">
        <v>15</v>
      </c>
      <c r="L24" s="13">
        <v>0.13719999999999999</v>
      </c>
      <c r="M24" s="14" t="s">
        <v>34</v>
      </c>
      <c r="N24" s="14"/>
      <c r="O24" s="14" t="s">
        <v>25</v>
      </c>
      <c r="P24" s="14"/>
    </row>
    <row r="25" spans="1:16" x14ac:dyDescent="0.2">
      <c r="A25" s="11">
        <v>10</v>
      </c>
      <c r="B25" s="11">
        <v>6171</v>
      </c>
      <c r="C25" s="11">
        <v>5171</v>
      </c>
      <c r="D25" s="11"/>
      <c r="E25" s="11"/>
      <c r="F25" s="11"/>
      <c r="G25" s="11"/>
      <c r="H25" s="12">
        <v>383.49072999999999</v>
      </c>
      <c r="I25" s="12">
        <v>122.51699000000001</v>
      </c>
      <c r="J25" s="9">
        <v>600</v>
      </c>
      <c r="K25" s="12">
        <v>589</v>
      </c>
      <c r="L25" s="13"/>
      <c r="M25" s="14" t="s">
        <v>35</v>
      </c>
      <c r="N25" s="14"/>
      <c r="O25" s="14" t="s">
        <v>25</v>
      </c>
      <c r="P25" s="14"/>
    </row>
    <row r="26" spans="1:16" x14ac:dyDescent="0.2">
      <c r="A26" s="11">
        <v>10</v>
      </c>
      <c r="B26" s="11">
        <v>6171</v>
      </c>
      <c r="C26" s="11">
        <v>5172</v>
      </c>
      <c r="D26" s="11"/>
      <c r="E26" s="11"/>
      <c r="F26" s="11"/>
      <c r="G26" s="11"/>
      <c r="H26" s="12">
        <v>1013.59248</v>
      </c>
      <c r="I26" s="12">
        <v>484.95220999999998</v>
      </c>
      <c r="J26" s="9">
        <v>873</v>
      </c>
      <c r="K26" s="12">
        <v>923</v>
      </c>
      <c r="L26" s="13">
        <v>27.942129999999999</v>
      </c>
      <c r="M26" s="14" t="s">
        <v>36</v>
      </c>
      <c r="N26" s="14"/>
      <c r="O26" s="14" t="s">
        <v>25</v>
      </c>
      <c r="P26" s="14"/>
    </row>
    <row r="27" spans="1:16" x14ac:dyDescent="0.2">
      <c r="A27" s="11">
        <v>10</v>
      </c>
      <c r="B27" s="11">
        <v>6171</v>
      </c>
      <c r="C27" s="11">
        <v>5176</v>
      </c>
      <c r="D27" s="11"/>
      <c r="E27" s="11"/>
      <c r="F27" s="11"/>
      <c r="G27" s="11"/>
      <c r="H27" s="12">
        <v>9.4380000000000006</v>
      </c>
      <c r="I27" s="12">
        <v>9.7360000000000007</v>
      </c>
      <c r="J27" s="9">
        <v>10</v>
      </c>
      <c r="K27" s="12">
        <v>10</v>
      </c>
      <c r="L27" s="13"/>
      <c r="M27" s="14" t="s">
        <v>37</v>
      </c>
      <c r="N27" s="14"/>
      <c r="O27" s="14" t="s">
        <v>25</v>
      </c>
      <c r="P27" s="14"/>
    </row>
    <row r="28" spans="1:16" x14ac:dyDescent="0.2">
      <c r="J28" s="9"/>
    </row>
    <row r="29" spans="1:16" x14ac:dyDescent="0.2">
      <c r="A29" s="1" t="s">
        <v>38</v>
      </c>
      <c r="B29" s="1"/>
      <c r="C29" s="1"/>
      <c r="D29" s="1"/>
      <c r="E29" s="1"/>
      <c r="F29" s="1"/>
      <c r="G29" s="1"/>
      <c r="H29" s="15">
        <f>SUM(H13:H28)</f>
        <v>18045.2883</v>
      </c>
      <c r="I29" s="15">
        <f t="shared" ref="I29:L29" si="3">SUM(I13:I28)</f>
        <v>17248.3871</v>
      </c>
      <c r="J29" s="15">
        <f t="shared" si="3"/>
        <v>19202</v>
      </c>
      <c r="K29" s="15">
        <f t="shared" si="3"/>
        <v>20647</v>
      </c>
      <c r="L29" s="15">
        <f t="shared" si="3"/>
        <v>7542.94974</v>
      </c>
      <c r="M29" s="16"/>
      <c r="N29" s="16"/>
      <c r="O29" s="16"/>
      <c r="P29" s="16"/>
    </row>
    <row r="30" spans="1:16" x14ac:dyDescent="0.2">
      <c r="J30" s="9"/>
    </row>
    <row r="31" spans="1:16" x14ac:dyDescent="0.2">
      <c r="A31" s="11">
        <v>10</v>
      </c>
      <c r="B31" s="11">
        <v>6171</v>
      </c>
      <c r="C31" s="11">
        <v>6111</v>
      </c>
      <c r="D31" s="11"/>
      <c r="E31" s="11"/>
      <c r="F31" s="11"/>
      <c r="G31" s="11"/>
      <c r="H31" s="12">
        <v>1454.3945900000001</v>
      </c>
      <c r="I31" s="12">
        <v>215.38</v>
      </c>
      <c r="J31" s="9">
        <v>1340</v>
      </c>
      <c r="K31" s="12">
        <v>1330</v>
      </c>
      <c r="L31" s="13"/>
      <c r="M31" s="14" t="s">
        <v>36</v>
      </c>
      <c r="N31" s="14"/>
      <c r="O31" s="14" t="s">
        <v>25</v>
      </c>
      <c r="P31" s="14"/>
    </row>
    <row r="32" spans="1:16" x14ac:dyDescent="0.2">
      <c r="A32" s="11">
        <v>10</v>
      </c>
      <c r="B32" s="11">
        <v>6171</v>
      </c>
      <c r="C32" s="11">
        <v>6121</v>
      </c>
      <c r="D32" s="11"/>
      <c r="E32" s="11"/>
      <c r="F32" s="11"/>
      <c r="G32" s="11"/>
      <c r="H32" s="12">
        <v>515.67659000000003</v>
      </c>
      <c r="I32" s="12">
        <v>422.26580000000001</v>
      </c>
      <c r="J32" s="9">
        <v>1500</v>
      </c>
      <c r="K32" s="12">
        <v>2300</v>
      </c>
      <c r="L32" s="13"/>
      <c r="M32" s="14" t="s">
        <v>39</v>
      </c>
      <c r="N32" s="14"/>
      <c r="O32" s="14" t="s">
        <v>25</v>
      </c>
      <c r="P32" s="14"/>
    </row>
    <row r="33" spans="1:16" x14ac:dyDescent="0.2">
      <c r="A33" s="11">
        <v>10</v>
      </c>
      <c r="B33" s="11">
        <v>6171</v>
      </c>
      <c r="C33" s="11">
        <v>6125</v>
      </c>
      <c r="D33" s="11"/>
      <c r="E33" s="11"/>
      <c r="F33" s="11"/>
      <c r="G33" s="11"/>
      <c r="H33" s="12">
        <v>4484.4548699999996</v>
      </c>
      <c r="I33" s="12">
        <v>2021.01306</v>
      </c>
      <c r="J33" s="9">
        <v>300</v>
      </c>
      <c r="K33" s="12">
        <v>4350</v>
      </c>
      <c r="L33" s="13">
        <v>767.89460999999994</v>
      </c>
      <c r="M33" s="14" t="s">
        <v>40</v>
      </c>
      <c r="N33" s="14"/>
      <c r="O33" s="14" t="s">
        <v>25</v>
      </c>
      <c r="P33" s="14"/>
    </row>
    <row r="34" spans="1:16" x14ac:dyDescent="0.2">
      <c r="J34" s="9"/>
    </row>
    <row r="35" spans="1:16" x14ac:dyDescent="0.2">
      <c r="A35" s="1" t="s">
        <v>41</v>
      </c>
      <c r="B35" s="1"/>
      <c r="C35" s="1"/>
      <c r="D35" s="1"/>
      <c r="E35" s="1"/>
      <c r="F35" s="1"/>
      <c r="G35" s="1"/>
      <c r="H35" s="15">
        <f>SUM(H30:H34)</f>
        <v>6454.5260499999995</v>
      </c>
      <c r="I35" s="15">
        <f t="shared" ref="I35:L35" si="4">SUM(I30:I34)</f>
        <v>2658.65886</v>
      </c>
      <c r="J35" s="15">
        <f t="shared" si="4"/>
        <v>3140</v>
      </c>
      <c r="K35" s="15">
        <f t="shared" si="4"/>
        <v>7980</v>
      </c>
      <c r="L35" s="15">
        <f t="shared" si="4"/>
        <v>767.89460999999994</v>
      </c>
      <c r="M35" s="16"/>
      <c r="N35" s="16"/>
      <c r="O35" s="16"/>
      <c r="P35" s="16"/>
    </row>
    <row r="36" spans="1:16" x14ac:dyDescent="0.2">
      <c r="A36" s="1" t="s">
        <v>42</v>
      </c>
      <c r="B36" s="1"/>
      <c r="C36" s="1"/>
      <c r="D36" s="1"/>
      <c r="E36" s="1"/>
      <c r="F36" s="1"/>
      <c r="G36" s="1"/>
      <c r="H36" s="15">
        <f>SUM(H35,H29)</f>
        <v>24499.814350000001</v>
      </c>
      <c r="I36" s="15">
        <f t="shared" ref="I36:L36" si="5">SUM(I35,I29)</f>
        <v>19907.045959999999</v>
      </c>
      <c r="J36" s="15">
        <f t="shared" si="5"/>
        <v>22342</v>
      </c>
      <c r="K36" s="15">
        <f t="shared" si="5"/>
        <v>28627</v>
      </c>
      <c r="L36" s="15">
        <f t="shared" si="5"/>
        <v>8310.8443499999994</v>
      </c>
      <c r="M36" s="16"/>
      <c r="N36" s="16"/>
      <c r="O36" s="16"/>
      <c r="P36" s="16"/>
    </row>
    <row r="37" spans="1:16" x14ac:dyDescent="0.2">
      <c r="A37" s="2"/>
    </row>
    <row r="38" spans="1:16" x14ac:dyDescent="0.2">
      <c r="A38" s="1" t="s">
        <v>43</v>
      </c>
      <c r="B38" s="1"/>
      <c r="C38" s="1"/>
      <c r="D38" s="1"/>
      <c r="E38" s="1"/>
      <c r="F38" s="1"/>
      <c r="G38" s="1"/>
      <c r="H38" s="15">
        <f>H12-H36</f>
        <v>-24349.814350000001</v>
      </c>
      <c r="I38" s="15">
        <f t="shared" ref="I38:L38" si="6">I12-I36</f>
        <v>-18948.21631</v>
      </c>
      <c r="J38" s="15">
        <f t="shared" si="6"/>
        <v>-22342</v>
      </c>
      <c r="K38" s="15">
        <f t="shared" si="6"/>
        <v>-28627</v>
      </c>
      <c r="L38" s="15">
        <f t="shared" si="6"/>
        <v>-8310.8443499999994</v>
      </c>
      <c r="M38" s="16"/>
      <c r="N38" s="16"/>
      <c r="O38" s="16"/>
      <c r="P38" s="16"/>
    </row>
    <row r="39" spans="1:16" x14ac:dyDescent="0.2">
      <c r="A39" s="1" t="s">
        <v>44</v>
      </c>
      <c r="B39" s="1"/>
      <c r="C39" s="1"/>
      <c r="D39" s="1"/>
      <c r="E39" s="1"/>
      <c r="F39" s="1"/>
      <c r="G39" s="1"/>
      <c r="H39" s="15">
        <f>H6-H29</f>
        <v>-17895.2883</v>
      </c>
      <c r="I39" s="15">
        <f t="shared" ref="I39:L39" si="7">I6-I29</f>
        <v>-16898.3871</v>
      </c>
      <c r="J39" s="15">
        <f t="shared" si="7"/>
        <v>-19202</v>
      </c>
      <c r="K39" s="15">
        <f t="shared" si="7"/>
        <v>-20647</v>
      </c>
      <c r="L39" s="15">
        <f t="shared" si="7"/>
        <v>-7542.94974</v>
      </c>
      <c r="M39" s="16"/>
      <c r="N39" s="16"/>
      <c r="O39" s="16"/>
      <c r="P39" s="16"/>
    </row>
  </sheetData>
  <pageMargins left="0.19685039369791668" right="0.19685039369791668" top="0.19685039369791668" bottom="0.39370078739583336" header="0.19685039369791668" footer="0.19685039369791668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10</vt:lpstr>
      <vt:lpstr>'ORJ 10'!Názvy_tisku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2025-10-08T05:08:38Z</cp:lastPrinted>
  <dcterms:created xsi:type="dcterms:W3CDTF">2025-07-16T10:32:06Z</dcterms:created>
  <dcterms:modified xsi:type="dcterms:W3CDTF">2025-10-08T05:09:19Z</dcterms:modified>
</cp:coreProperties>
</file>